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<sst xmlns="http://schemas.openxmlformats.org/spreadsheetml/2006/main" count="94" uniqueCount="50">
  <si>
    <t>2021年促进对外经济合作专项资金（对外经济合作部分）分配计划表</t>
  </si>
  <si>
    <t>各区</t>
  </si>
  <si>
    <t>申报企业名称</t>
  </si>
  <si>
    <t>境外企业（项目）名称</t>
  </si>
  <si>
    <t>申报资助类型</t>
  </si>
  <si>
    <t>企业申报的开办费金额/企业投保政策性信用保险的保费和担保费
（人民币元）</t>
  </si>
  <si>
    <t>审核符合规定的开办费金额/企业投保政策性信用保险的保费和担保费
（人民币元）</t>
  </si>
  <si>
    <t>已获得国家或省财政补助金额
（人民币元）</t>
  </si>
  <si>
    <t>商务局核定奖励或补助金额（人民币元）</t>
  </si>
  <si>
    <t>项目扶持说明</t>
  </si>
  <si>
    <t>各区预分配金额
（人民币元）</t>
  </si>
  <si>
    <t>南海</t>
  </si>
  <si>
    <r>
      <t>佛山标美服饰有限公司</t>
    </r>
    <r>
      <rPr>
        <sz val="10.5"/>
        <color indexed="8"/>
        <rFont val="宋体"/>
        <family val="0"/>
      </rPr>
      <t>　</t>
    </r>
  </si>
  <si>
    <r>
      <t>　</t>
    </r>
    <r>
      <rPr>
        <sz val="10.5"/>
        <color indexed="8"/>
        <rFont val="宋体"/>
        <family val="0"/>
      </rPr>
      <t>亚联缅甸服装有限公司</t>
    </r>
  </si>
  <si>
    <t>省统保平台配套补助</t>
  </si>
  <si>
    <t>省统保平台项目扶持，一带一路国家，省扶持90%保费，我市配套余下10%的保费金额。</t>
  </si>
  <si>
    <t>伊戈尔电气股份有限公司</t>
  </si>
  <si>
    <t>DEG INDUSTRIAL SUPPLIES SDN.BHD.
（马来西亚）</t>
  </si>
  <si>
    <t>开办费补助</t>
  </si>
  <si>
    <t>开办费用扶持，对于一带一路国家，按最高不超过实际发生费用的60%比例给予补助，最高不超过120万元。</t>
  </si>
  <si>
    <t>广东文灿投资有限公司</t>
  </si>
  <si>
    <t>Le Bélier S.A.（百炼集团，法国）</t>
  </si>
  <si>
    <t>开办费用扶持，一般按最高不超过实际发生费用的50%比例给予补助，最高不超过100万元。</t>
  </si>
  <si>
    <t>广东东方精工科技股份有限公司</t>
  </si>
  <si>
    <r>
      <t>西班牙狄伦拿集团</t>
    </r>
    <r>
      <rPr>
        <sz val="10.5"/>
        <color indexed="8"/>
        <rFont val="宋体"/>
        <family val="0"/>
      </rPr>
      <t>　</t>
    </r>
  </si>
  <si>
    <t>顺德</t>
  </si>
  <si>
    <t>泛仕达机电股份有限公司</t>
  </si>
  <si>
    <t>泛仕达机电（越南）有限公司</t>
  </si>
  <si>
    <t>广东宏石激光技术股份有限公司</t>
  </si>
  <si>
    <t>HSG株式会社（日本）</t>
  </si>
  <si>
    <t>佛山市艾凯电器有限公司</t>
  </si>
  <si>
    <t>Alpicool Inc　（美国）</t>
  </si>
  <si>
    <t>美的集团股份有限公司</t>
  </si>
  <si>
    <t>米拉克制冷设备有限公司（埃及）</t>
  </si>
  <si>
    <t>开利美的印度私人有限公司</t>
  </si>
  <si>
    <t>美的地平线合资有限公司
（白俄罗斯）</t>
  </si>
  <si>
    <t>开利（阿根廷）公司</t>
  </si>
  <si>
    <t>省统保平台项目扶持，省扶持80%保费，我市配套余下20%的保费金额。</t>
  </si>
  <si>
    <t>阿科罗（阿根廷）公司</t>
  </si>
  <si>
    <t>开利智利公司</t>
  </si>
  <si>
    <t>斯普伦格开利有限公司（巴西）</t>
  </si>
  <si>
    <t>美的生活电器（越南）有限公司</t>
  </si>
  <si>
    <t>克来沃股份有限公司
（意大利）</t>
  </si>
  <si>
    <t>美的印度私人有限公司</t>
  </si>
  <si>
    <t>科达制造股份有限公司</t>
  </si>
  <si>
    <t>科达（肯尼亚）陶瓷有限公司</t>
  </si>
  <si>
    <t>特福（塞内加尔）陶瓷有限公司</t>
  </si>
  <si>
    <t>省统保平台项目扶持，省扶持80%保费，我市配套20%的保费金额。</t>
  </si>
  <si>
    <t>科达（加纳）陶瓷有限公司</t>
  </si>
  <si>
    <t>合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</si>
</sst>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33" borderId="9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/>
    </xf>
    <xf numFmtId="0" fontId="4" fillId="33" borderId="11" xfId="63" applyFont="1" applyFill="1" applyBorder="1" applyAlignment="1">
      <alignment horizontal="center" vertical="center" wrapText="1"/>
      <protection/>
    </xf>
    <xf numFmtId="176" fontId="4" fillId="33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7" fontId="1" fillId="33" borderId="11" xfId="63" applyNumberFormat="1" applyFont="1" applyFill="1" applyBorder="1" applyAlignment="1">
      <alignment horizontal="center" vertical="center" wrapText="1" shrinkToFit="1"/>
      <protection/>
    </xf>
    <xf numFmtId="177" fontId="1" fillId="33" borderId="11" xfId="63" applyNumberFormat="1" applyFont="1" applyFill="1" applyBorder="1" applyAlignment="1">
      <alignment horizontal="center" vertical="center" wrapText="1" shrinkToFi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40" fillId="23" borderId="16" xfId="0" applyFont="1" applyFill="1" applyBorder="1" applyAlignment="1">
      <alignment horizontal="center" vertical="center"/>
    </xf>
    <xf numFmtId="177" fontId="0" fillId="23" borderId="14" xfId="0" applyNumberFormat="1" applyFont="1" applyFill="1" applyBorder="1" applyAlignment="1">
      <alignment horizontal="center" vertical="center"/>
    </xf>
    <xf numFmtId="0" fontId="40" fillId="23" borderId="17" xfId="0" applyFont="1" applyFill="1" applyBorder="1" applyAlignment="1">
      <alignment horizontal="center" vertical="center"/>
    </xf>
    <xf numFmtId="177" fontId="40" fillId="23" borderId="14" xfId="0" applyNumberFormat="1" applyFont="1" applyFill="1" applyBorder="1" applyAlignment="1">
      <alignment horizontal="center" vertical="center"/>
    </xf>
    <xf numFmtId="0" fontId="2" fillId="33" borderId="18" xfId="63" applyFont="1" applyFill="1" applyBorder="1" applyAlignment="1">
      <alignment horizontal="center" vertical="center" wrapText="1"/>
      <protection/>
    </xf>
    <xf numFmtId="176" fontId="4" fillId="33" borderId="11" xfId="63" applyNumberFormat="1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40" fillId="23" borderId="14" xfId="0" applyFont="1" applyFill="1" applyBorder="1" applyAlignment="1">
      <alignment horizontal="center" vertical="center"/>
    </xf>
    <xf numFmtId="177" fontId="40" fillId="23" borderId="11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6.421875" style="0" customWidth="1"/>
    <col min="2" max="2" width="28.57421875" style="0" customWidth="1"/>
    <col min="3" max="3" width="29.57421875" style="0" customWidth="1"/>
    <col min="4" max="4" width="19.8515625" style="0" customWidth="1"/>
    <col min="5" max="6" width="22.140625" style="0" customWidth="1"/>
    <col min="7" max="7" width="14.421875" style="0" customWidth="1"/>
    <col min="8" max="8" width="15.7109375" style="0" customWidth="1"/>
    <col min="9" max="9" width="34.421875" style="0" customWidth="1"/>
    <col min="10" max="10" width="15.57421875" style="0" customWidth="1"/>
  </cols>
  <sheetData>
    <row r="1" spans="1:10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9"/>
    </row>
    <row r="2" spans="1:10" ht="61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20" t="s">
        <v>9</v>
      </c>
      <c r="J2" s="21" t="s">
        <v>10</v>
      </c>
    </row>
    <row r="3" spans="1:10" ht="33" customHeight="1">
      <c r="A3" s="6" t="s">
        <v>11</v>
      </c>
      <c r="B3" s="7" t="s">
        <v>12</v>
      </c>
      <c r="C3" s="7" t="s">
        <v>13</v>
      </c>
      <c r="D3" s="8" t="s">
        <v>14</v>
      </c>
      <c r="E3" s="8">
        <v>61292</v>
      </c>
      <c r="F3" s="8">
        <v>61292</v>
      </c>
      <c r="G3" s="8">
        <v>55163</v>
      </c>
      <c r="H3" s="9">
        <f>F3-G3</f>
        <v>6129</v>
      </c>
      <c r="I3" s="22" t="s">
        <v>15</v>
      </c>
      <c r="J3" s="23">
        <f>SUM(H3:H6)</f>
        <v>2335231.076</v>
      </c>
    </row>
    <row r="4" spans="1:10" ht="40.5" customHeight="1">
      <c r="A4" s="6"/>
      <c r="B4" s="7" t="s">
        <v>16</v>
      </c>
      <c r="C4" s="7" t="s">
        <v>17</v>
      </c>
      <c r="D4" s="8" t="s">
        <v>18</v>
      </c>
      <c r="E4" s="9">
        <v>548503.46</v>
      </c>
      <c r="F4" s="9">
        <v>548503.46</v>
      </c>
      <c r="G4" s="10"/>
      <c r="H4" s="9">
        <f>E4*0.6</f>
        <v>329102.07599999994</v>
      </c>
      <c r="I4" s="22" t="s">
        <v>19</v>
      </c>
      <c r="J4" s="24"/>
    </row>
    <row r="5" spans="1:10" ht="33" customHeight="1">
      <c r="A5" s="6"/>
      <c r="B5" s="7" t="s">
        <v>20</v>
      </c>
      <c r="C5" s="7" t="s">
        <v>21</v>
      </c>
      <c r="D5" s="8" t="s">
        <v>18</v>
      </c>
      <c r="E5" s="9">
        <v>37911253.1</v>
      </c>
      <c r="F5" s="9">
        <v>37911253.1</v>
      </c>
      <c r="G5" s="10"/>
      <c r="H5" s="9">
        <v>1000000</v>
      </c>
      <c r="I5" s="22" t="s">
        <v>22</v>
      </c>
      <c r="J5" s="24"/>
    </row>
    <row r="6" spans="1:10" ht="33" customHeight="1">
      <c r="A6" s="6"/>
      <c r="B6" s="7" t="s">
        <v>23</v>
      </c>
      <c r="C6" s="7" t="s">
        <v>24</v>
      </c>
      <c r="D6" s="8" t="s">
        <v>18</v>
      </c>
      <c r="E6" s="9">
        <v>7164169.49</v>
      </c>
      <c r="F6" s="9">
        <v>5306411.44</v>
      </c>
      <c r="G6" s="10"/>
      <c r="H6" s="9">
        <v>1000000</v>
      </c>
      <c r="I6" s="22" t="s">
        <v>22</v>
      </c>
      <c r="J6" s="25"/>
    </row>
    <row r="7" spans="1:10" ht="43.5" customHeight="1">
      <c r="A7" s="11" t="s">
        <v>25</v>
      </c>
      <c r="B7" s="7" t="s">
        <v>26</v>
      </c>
      <c r="C7" s="7" t="s">
        <v>27</v>
      </c>
      <c r="D7" s="8" t="s">
        <v>18</v>
      </c>
      <c r="E7" s="8">
        <v>2445004.06</v>
      </c>
      <c r="F7" s="8">
        <v>2404647.64</v>
      </c>
      <c r="G7" s="8"/>
      <c r="H7" s="9">
        <v>1200000</v>
      </c>
      <c r="I7" s="22" t="s">
        <v>19</v>
      </c>
      <c r="J7" s="23">
        <f>SUM(H7:H22)</f>
        <v>5148481.992</v>
      </c>
    </row>
    <row r="8" spans="1:10" ht="33" customHeight="1">
      <c r="A8" s="12"/>
      <c r="B8" s="7" t="s">
        <v>28</v>
      </c>
      <c r="C8" s="7" t="s">
        <v>29</v>
      </c>
      <c r="D8" s="8" t="s">
        <v>18</v>
      </c>
      <c r="E8" s="8">
        <v>2177292.88</v>
      </c>
      <c r="F8" s="8">
        <v>1800637.57</v>
      </c>
      <c r="G8" s="8"/>
      <c r="H8" s="9">
        <f>F8*0.5</f>
        <v>900318.785</v>
      </c>
      <c r="I8" s="22" t="s">
        <v>22</v>
      </c>
      <c r="J8" s="24"/>
    </row>
    <row r="9" spans="1:10" ht="33" customHeight="1">
      <c r="A9" s="12"/>
      <c r="B9" s="7" t="s">
        <v>30</v>
      </c>
      <c r="C9" s="7" t="s">
        <v>31</v>
      </c>
      <c r="D9" s="8" t="s">
        <v>18</v>
      </c>
      <c r="E9" s="8">
        <v>1292302.84</v>
      </c>
      <c r="F9" s="8">
        <v>1161555.65</v>
      </c>
      <c r="G9" s="8"/>
      <c r="H9" s="9">
        <f>F9*0.5</f>
        <v>580777.825</v>
      </c>
      <c r="I9" s="22" t="s">
        <v>22</v>
      </c>
      <c r="J9" s="24"/>
    </row>
    <row r="10" spans="1:10" ht="33" customHeight="1">
      <c r="A10" s="12"/>
      <c r="B10" s="7" t="s">
        <v>32</v>
      </c>
      <c r="C10" s="7" t="s">
        <v>33</v>
      </c>
      <c r="D10" s="8" t="s">
        <v>14</v>
      </c>
      <c r="E10" s="8">
        <v>1015332.44</v>
      </c>
      <c r="F10" s="8">
        <v>1015332.44</v>
      </c>
      <c r="G10" s="8">
        <v>913799</v>
      </c>
      <c r="H10" s="9">
        <f>F10-G10</f>
        <v>101533.43999999994</v>
      </c>
      <c r="I10" s="22" t="s">
        <v>15</v>
      </c>
      <c r="J10" s="24"/>
    </row>
    <row r="11" spans="1:10" ht="33" customHeight="1">
      <c r="A11" s="12"/>
      <c r="B11" s="7" t="s">
        <v>32</v>
      </c>
      <c r="C11" s="7" t="s">
        <v>34</v>
      </c>
      <c r="D11" s="8" t="s">
        <v>14</v>
      </c>
      <c r="E11" s="8">
        <v>210233.66</v>
      </c>
      <c r="F11" s="8">
        <v>210233.66</v>
      </c>
      <c r="G11" s="8">
        <v>189210</v>
      </c>
      <c r="H11" s="9">
        <f aca="true" t="shared" si="0" ref="H11:H22">F11-G11</f>
        <v>21023.660000000003</v>
      </c>
      <c r="I11" s="22" t="s">
        <v>15</v>
      </c>
      <c r="J11" s="24"/>
    </row>
    <row r="12" spans="1:10" ht="36" customHeight="1">
      <c r="A12" s="12"/>
      <c r="B12" s="7" t="s">
        <v>32</v>
      </c>
      <c r="C12" s="7" t="s">
        <v>35</v>
      </c>
      <c r="D12" s="8" t="s">
        <v>14</v>
      </c>
      <c r="E12" s="8">
        <v>136475.52</v>
      </c>
      <c r="F12" s="8">
        <v>136475.52</v>
      </c>
      <c r="G12" s="8">
        <v>122828</v>
      </c>
      <c r="H12" s="9">
        <f t="shared" si="0"/>
        <v>13647.51999999999</v>
      </c>
      <c r="I12" s="22" t="s">
        <v>15</v>
      </c>
      <c r="J12" s="24"/>
    </row>
    <row r="13" spans="1:10" ht="31.5" customHeight="1">
      <c r="A13" s="12"/>
      <c r="B13" s="7" t="s">
        <v>32</v>
      </c>
      <c r="C13" s="7" t="s">
        <v>36</v>
      </c>
      <c r="D13" s="8" t="s">
        <v>14</v>
      </c>
      <c r="E13" s="8">
        <v>74189.22</v>
      </c>
      <c r="F13" s="8">
        <v>74189.22</v>
      </c>
      <c r="G13" s="8">
        <v>59351</v>
      </c>
      <c r="H13" s="9">
        <f t="shared" si="0"/>
        <v>14838.220000000001</v>
      </c>
      <c r="I13" s="22" t="s">
        <v>37</v>
      </c>
      <c r="J13" s="24"/>
    </row>
    <row r="14" spans="1:10" ht="33" customHeight="1">
      <c r="A14" s="12"/>
      <c r="B14" s="7" t="s">
        <v>32</v>
      </c>
      <c r="C14" s="7" t="s">
        <v>38</v>
      </c>
      <c r="D14" s="8" t="s">
        <v>14</v>
      </c>
      <c r="E14" s="8">
        <v>42393.84</v>
      </c>
      <c r="F14" s="8">
        <v>42393.84</v>
      </c>
      <c r="G14" s="8">
        <v>33915</v>
      </c>
      <c r="H14" s="9">
        <f t="shared" si="0"/>
        <v>8478.839999999997</v>
      </c>
      <c r="I14" s="22" t="s">
        <v>37</v>
      </c>
      <c r="J14" s="24"/>
    </row>
    <row r="15" spans="1:10" ht="34.5" customHeight="1">
      <c r="A15" s="12"/>
      <c r="B15" s="7" t="s">
        <v>32</v>
      </c>
      <c r="C15" s="7" t="s">
        <v>39</v>
      </c>
      <c r="D15" s="8" t="s">
        <v>14</v>
      </c>
      <c r="E15" s="8">
        <v>24376.46</v>
      </c>
      <c r="F15" s="8">
        <v>24376.46</v>
      </c>
      <c r="G15" s="8">
        <v>19501</v>
      </c>
      <c r="H15" s="9">
        <f t="shared" si="0"/>
        <v>4875.459999999999</v>
      </c>
      <c r="I15" s="22" t="s">
        <v>37</v>
      </c>
      <c r="J15" s="24"/>
    </row>
    <row r="16" spans="1:10" ht="34.5" customHeight="1">
      <c r="A16" s="12"/>
      <c r="B16" s="7" t="s">
        <v>32</v>
      </c>
      <c r="C16" s="7" t="s">
        <v>40</v>
      </c>
      <c r="D16" s="8" t="s">
        <v>14</v>
      </c>
      <c r="E16" s="8">
        <v>2225676.53</v>
      </c>
      <c r="F16" s="8">
        <v>2225676.53</v>
      </c>
      <c r="G16" s="8">
        <v>1780541</v>
      </c>
      <c r="H16" s="9">
        <f t="shared" si="0"/>
        <v>445135.5299999998</v>
      </c>
      <c r="I16" s="22" t="s">
        <v>37</v>
      </c>
      <c r="J16" s="24"/>
    </row>
    <row r="17" spans="1:10" ht="34.5" customHeight="1">
      <c r="A17" s="12"/>
      <c r="B17" s="7" t="s">
        <v>32</v>
      </c>
      <c r="C17" s="7" t="s">
        <v>41</v>
      </c>
      <c r="D17" s="8" t="s">
        <v>14</v>
      </c>
      <c r="E17" s="8">
        <v>909347.84</v>
      </c>
      <c r="F17" s="8">
        <v>909347.84</v>
      </c>
      <c r="G17" s="8">
        <v>818413</v>
      </c>
      <c r="H17" s="9">
        <f t="shared" si="0"/>
        <v>90934.83999999997</v>
      </c>
      <c r="I17" s="22" t="s">
        <v>15</v>
      </c>
      <c r="J17" s="24"/>
    </row>
    <row r="18" spans="1:10" ht="33" customHeight="1">
      <c r="A18" s="12"/>
      <c r="B18" s="7" t="s">
        <v>32</v>
      </c>
      <c r="C18" s="7" t="s">
        <v>42</v>
      </c>
      <c r="D18" s="8" t="s">
        <v>14</v>
      </c>
      <c r="E18" s="8">
        <v>337257.6</v>
      </c>
      <c r="F18" s="8">
        <v>337257.6</v>
      </c>
      <c r="G18" s="8">
        <v>269806</v>
      </c>
      <c r="H18" s="9">
        <f t="shared" si="0"/>
        <v>67451.59999999998</v>
      </c>
      <c r="I18" s="22" t="s">
        <v>37</v>
      </c>
      <c r="J18" s="24"/>
    </row>
    <row r="19" spans="1:10" ht="33" customHeight="1">
      <c r="A19" s="12"/>
      <c r="B19" s="7" t="s">
        <v>32</v>
      </c>
      <c r="C19" s="7" t="s">
        <v>43</v>
      </c>
      <c r="D19" s="8" t="s">
        <v>14</v>
      </c>
      <c r="E19" s="8">
        <v>854385.92</v>
      </c>
      <c r="F19" s="8">
        <v>854385.92</v>
      </c>
      <c r="G19" s="8">
        <v>768947</v>
      </c>
      <c r="H19" s="9">
        <f t="shared" si="0"/>
        <v>85438.92000000004</v>
      </c>
      <c r="I19" s="22" t="s">
        <v>15</v>
      </c>
      <c r="J19" s="24"/>
    </row>
    <row r="20" spans="1:10" ht="31.5" customHeight="1">
      <c r="A20" s="12"/>
      <c r="B20" s="7" t="s">
        <v>44</v>
      </c>
      <c r="C20" s="7" t="s">
        <v>45</v>
      </c>
      <c r="D20" s="8" t="s">
        <v>14</v>
      </c>
      <c r="E20" s="8">
        <v>1204121.17</v>
      </c>
      <c r="F20" s="8">
        <v>1204121.17</v>
      </c>
      <c r="G20" s="8">
        <v>963297</v>
      </c>
      <c r="H20" s="9">
        <f t="shared" si="0"/>
        <v>240824.16999999993</v>
      </c>
      <c r="I20" s="22" t="s">
        <v>37</v>
      </c>
      <c r="J20" s="24"/>
    </row>
    <row r="21" spans="1:10" ht="31.5" customHeight="1">
      <c r="A21" s="12"/>
      <c r="B21" s="7" t="s">
        <v>44</v>
      </c>
      <c r="C21" s="7" t="s">
        <v>46</v>
      </c>
      <c r="D21" s="8" t="s">
        <v>14</v>
      </c>
      <c r="E21" s="8">
        <v>6207826.66</v>
      </c>
      <c r="F21" s="8">
        <v>6207826.66</v>
      </c>
      <c r="G21" s="8">
        <v>4561358</v>
      </c>
      <c r="H21" s="9">
        <f>F21*0.2</f>
        <v>1241565.3320000002</v>
      </c>
      <c r="I21" s="22" t="s">
        <v>47</v>
      </c>
      <c r="J21" s="24"/>
    </row>
    <row r="22" spans="1:10" ht="36" customHeight="1">
      <c r="A22" s="13"/>
      <c r="B22" s="7" t="s">
        <v>44</v>
      </c>
      <c r="C22" s="7" t="s">
        <v>48</v>
      </c>
      <c r="D22" s="8" t="s">
        <v>14</v>
      </c>
      <c r="E22" s="8">
        <v>658187.85</v>
      </c>
      <c r="F22" s="8">
        <v>658187.85</v>
      </c>
      <c r="G22" s="8">
        <v>526550</v>
      </c>
      <c r="H22" s="9">
        <f t="shared" si="0"/>
        <v>131637.84999999998</v>
      </c>
      <c r="I22" s="22" t="s">
        <v>37</v>
      </c>
      <c r="J22" s="24"/>
    </row>
    <row r="23" spans="1:10" ht="27" customHeight="1">
      <c r="A23" s="14" t="s">
        <v>49</v>
      </c>
      <c r="B23" s="15"/>
      <c r="C23" s="15"/>
      <c r="D23" s="15"/>
      <c r="E23" s="16">
        <f>SUM(E3:E22)</f>
        <v>65499622.54000003</v>
      </c>
      <c r="F23" s="16">
        <f>SUM(F3:F22)</f>
        <v>63094105.570000015</v>
      </c>
      <c r="G23" s="17"/>
      <c r="H23" s="18">
        <f>SUM(H3:H22)</f>
        <v>7483713.067999998</v>
      </c>
      <c r="I23" s="26"/>
      <c r="J23" s="27">
        <f>SUM(J3:J22)</f>
        <v>7483713.068</v>
      </c>
    </row>
  </sheetData>
  <sheetProtection/>
  <mergeCells count="6">
    <mergeCell ref="A1:J1"/>
    <mergeCell ref="A23:D23"/>
    <mergeCell ref="A3:A6"/>
    <mergeCell ref="A7:A22"/>
    <mergeCell ref="J3:J6"/>
    <mergeCell ref="J7:J22"/>
  </mergeCells>
  <printOptions horizontalCentered="1" verticalCentered="1"/>
  <pageMargins left="0.16" right="0.16" top="0.21" bottom="0.2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市商务局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梁灿强</dc:creator>
  <cp:keywords/>
  <dc:description/>
  <cp:lastModifiedBy>梁灿强</cp:lastModifiedBy>
  <dcterms:created xsi:type="dcterms:W3CDTF">2021-09-03T02:43:56Z</dcterms:created>
  <dcterms:modified xsi:type="dcterms:W3CDTF">2021-09-30T04:41:45Z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